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51" i="5"/>
  <c r="D128" s="1"/>
  <c r="D118"/>
  <c r="D119"/>
  <c r="D120"/>
  <c r="D121"/>
  <c r="D106"/>
  <c r="D105" s="1"/>
  <c r="D104" s="1"/>
  <c r="D115"/>
  <c r="D114" s="1"/>
  <c r="D116"/>
  <c r="D27"/>
  <c r="D26" s="1"/>
  <c r="D25" s="1"/>
  <c r="D24"/>
  <c r="D23" s="1"/>
  <c r="D22" s="1"/>
  <c r="D29"/>
  <c r="D28" s="1"/>
  <c r="D30"/>
  <c r="D49"/>
  <c r="D48" s="1"/>
  <c r="D46"/>
  <c r="D45"/>
  <c r="D42"/>
  <c r="D41" s="1"/>
  <c r="D39"/>
  <c r="D38" s="1"/>
  <c r="D37" s="1"/>
  <c r="D92"/>
  <c r="D91" s="1"/>
  <c r="D90" s="1"/>
  <c r="D87"/>
  <c r="D86" s="1"/>
  <c r="D99"/>
  <c r="D98" s="1"/>
  <c r="D96"/>
  <c r="D95" s="1"/>
  <c r="D94" s="1"/>
  <c r="D124"/>
  <c r="D123" s="1"/>
  <c r="D125"/>
  <c r="D44" l="1"/>
  <c r="D108"/>
  <c r="D112"/>
  <c r="D111" s="1"/>
  <c r="D32"/>
  <c r="D31" s="1"/>
  <c r="D21" s="1"/>
  <c r="D35"/>
  <c r="D34" s="1"/>
  <c r="D65"/>
  <c r="D64" s="1"/>
  <c r="D17"/>
  <c r="D81"/>
  <c r="D56"/>
  <c r="D77"/>
  <c r="D16" l="1"/>
  <c r="D107"/>
</calcChain>
</file>

<file path=xl/sharedStrings.xml><?xml version="1.0" encoding="utf-8"?>
<sst xmlns="http://schemas.openxmlformats.org/spreadsheetml/2006/main" count="238" uniqueCount="126">
  <si>
    <t>Совета депутатов</t>
  </si>
  <si>
    <t>Иные межбюджетные трансферты</t>
  </si>
  <si>
    <t>Наименование</t>
  </si>
  <si>
    <t>Резервные фонды</t>
  </si>
  <si>
    <t>Другие общегосударственные вопросы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</si>
  <si>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</si>
  <si>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</si>
  <si>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</si>
  <si>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</si>
  <si>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</si>
  <si>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</si>
  <si>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</si>
  <si>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</si>
  <si>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</si>
  <si>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</si>
  <si>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</si>
  <si>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</si>
  <si>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</si>
  <si>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</si>
  <si>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</si>
  <si>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</si>
  <si>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</si>
  <si>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</si>
  <si>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</si>
  <si>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</si>
  <si>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</si>
  <si>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</si>
  <si>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</si>
  <si>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</si>
  <si>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</si>
  <si>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</si>
  <si>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</si>
  <si>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</si>
  <si>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</si>
  <si>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</si>
  <si>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</si>
  <si>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</si>
  <si>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</si>
  <si>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</si>
  <si>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</si>
  <si>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</si>
  <si>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</si>
  <si>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</si>
  <si>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</si>
  <si>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</si>
  <si>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</si>
  <si>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</si>
  <si>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</si>
  <si>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</si>
  <si>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</si>
  <si>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</si>
  <si>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</si>
  <si>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</si>
  <si>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</si>
  <si>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</si>
  <si>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</si>
  <si>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</si>
  <si>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</si>
  <si>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27 0 00 00000</t>
  </si>
  <si>
    <t>27 1 00 40410</t>
  </si>
  <si>
    <t>Мероприятия  по обеспечению пожарной безопасности</t>
  </si>
  <si>
    <t>20 1 00 40010</t>
  </si>
  <si>
    <t>02 0 00 46030</t>
  </si>
  <si>
    <t>24 2 00 47010</t>
  </si>
  <si>
    <t>26 0 00 00000</t>
  </si>
  <si>
    <t>26 1 00 44010</t>
  </si>
  <si>
    <t>29 0 00 43010</t>
  </si>
  <si>
    <t>Непрограммные расходы в области жилищного хозяйства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</si>
  <si>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</si>
  <si>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Текущий ремонт и модернизация сетей уличного освещения за счет средств бюджета МО "Сафроновское"</t>
  </si>
  <si>
    <t>Текущий ремонт и модернизация сетей уличного освещения за счет средств областного бюджета</t>
  </si>
  <si>
    <t>Текущий ремонт и модернизация сетей уличного освещения за счет средств бюджета МО "Ленский муниципальный район"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</si>
  <si>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</si>
  <si>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</si>
  <si>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</si>
  <si>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</si>
  <si>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Содействие в развитии территориального общественного самоуправления в Ленском районе</t>
  </si>
  <si>
    <t>32 1 00 88430</t>
  </si>
  <si>
    <t>ИТОГО</t>
  </si>
  <si>
    <t>Доплаты к пенсиям государственных служащих Архангельской области</t>
  </si>
  <si>
    <t>Социальные выплаты гражданам,кроме публичных нормативных социальных выплат</t>
  </si>
  <si>
    <t>Физкультурно-оздоровительная работа</t>
  </si>
  <si>
    <t>25 1 00 45010</t>
  </si>
  <si>
    <t>26 1 00 00000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</si>
  <si>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 год</t>
  </si>
  <si>
    <t>Обеспечение функционирования Главы муниципального образования</t>
  </si>
  <si>
    <t>02 0 00 78420</t>
  </si>
  <si>
    <t>02 0 00 88430</t>
  </si>
  <si>
    <t>Приложение № 5</t>
  </si>
  <si>
    <t>Приложение № 9</t>
  </si>
  <si>
    <t>25 1 00 00000</t>
  </si>
  <si>
    <t>Содержание в чистоте и порядке тротуаров за счет средств бюджета МО "Ленский муниципальный район"</t>
  </si>
  <si>
    <t>30 1 00 83220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</si>
  <si>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</si>
  <si>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30 1 00 81780</t>
  </si>
  <si>
    <t>Содержание автомобильных дорог за счет средств бюджета МО "Сафроновское"</t>
  </si>
  <si>
    <t xml:space="preserve">Содержание в чистоте и порядке тротуаров </t>
  </si>
  <si>
    <t xml:space="preserve">Содержание автомобильных дорог </t>
  </si>
  <si>
    <t>29 0 00 00000</t>
  </si>
  <si>
    <t>31 0 00 00000</t>
  </si>
  <si>
    <t>Создание условий для массовго отдыха жителей и обеспечение свободного доступа граждан к водным объектам общего поользования и береговым полосам (р. Яреньга. Д. Богослово)</t>
  </si>
  <si>
    <t>31 0 00 81780</t>
  </si>
  <si>
    <t>Непрограммные расходы в области национальной безопасности и правоохранительной деятельности</t>
  </si>
  <si>
    <t>31 0 00 83220</t>
  </si>
  <si>
    <t>31 0 00 82780</t>
  </si>
  <si>
    <t>Благоустройство дворовых территорий</t>
  </si>
  <si>
    <t>02 1 00 00000</t>
  </si>
  <si>
    <t>Благоустройство дворовых территорий многоквартирных домов МО "Сафроновское"</t>
  </si>
  <si>
    <t>02 1 00 R5550</t>
  </si>
  <si>
    <t>Благоустройство территорий общего пользования</t>
  </si>
  <si>
    <t>02 2 00 00000</t>
  </si>
  <si>
    <t>02 2 00 R5550</t>
  </si>
  <si>
    <t>Благоустройство территорий общего пользования МО "Сафроновское"</t>
  </si>
  <si>
    <t>02 2 00 L5550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</si>
  <si>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</si>
  <si>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</si>
  <si>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Благоустройство территорий общего пользования МО "Сафроновское" за счет средств бюджета                            МО "Сафроновское"</t>
  </si>
  <si>
    <t>Подготовка и проведение мероприятий в сфере культуры</t>
  </si>
  <si>
    <t>33 1 00 49010</t>
  </si>
  <si>
    <t>Непрограммные расходы в сфере культуры</t>
  </si>
  <si>
    <t>33 1 00 00000</t>
  </si>
  <si>
    <t>25 0 00 00000</t>
  </si>
  <si>
    <t>Непрограммные расходы в сфере пенсионного обеспечения</t>
  </si>
  <si>
    <t>Непрограммные расходы в области физической культуры</t>
  </si>
  <si>
    <t xml:space="preserve">             от "26" декабря 2016 г. N 6</t>
  </si>
  <si>
    <t xml:space="preserve">          от  23 июня  2017 г. N 16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</si>
</sst>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"/>
  <sheetViews>
    <sheetView tabSelected="1" workbookViewId="0">
      <selection activeCell="C5" sqref="C5:D5"/>
    </sheetView>
  </sheetViews>
  <sheetFormatPr defaultRowHeight="15"/>
  <cols>
    <col min="1" max="1" width="36.28515625" customWidth="1"/>
    <col min="2" max="2" width="15.7109375" customWidth="1"/>
    <col min="4" max="4" width="21.5703125" customWidth="1"/>
  </cols>
  <sheetData>
    <row r="1" spans="1:4">
      <c r="C1" s="23" t="s">
        <v>88</v>
      </c>
      <c r="D1" s="23"/>
    </row>
    <row r="2" spans="1:4">
      <c r="C2" s="23" t="s">
        <v>56</v>
      </c>
      <c r="D2" s="23"/>
    </row>
    <row r="3" spans="1:4">
      <c r="C3" s="23" t="s">
        <v>0</v>
      </c>
      <c r="D3" s="23"/>
    </row>
    <row r="4" spans="1:4">
      <c r="C4" s="23" t="s">
        <v>57</v>
      </c>
      <c r="D4" s="23"/>
    </row>
    <row r="5" spans="1:4">
      <c r="C5" s="29" t="s">
        <v>125</v>
      </c>
      <c r="D5" s="29"/>
    </row>
    <row r="6" spans="1:4">
      <c r="C6" s="22"/>
      <c r="D6" s="22"/>
    </row>
    <row r="7" spans="1:4">
      <c r="C7" s="23" t="s">
        <v>89</v>
      </c>
      <c r="D7" s="23"/>
    </row>
    <row r="8" spans="1:4">
      <c r="C8" s="23" t="s">
        <v>56</v>
      </c>
      <c r="D8" s="23"/>
    </row>
    <row r="9" spans="1:4">
      <c r="C9" s="23" t="s">
        <v>0</v>
      </c>
      <c r="D9" s="23"/>
    </row>
    <row r="10" spans="1:4">
      <c r="C10" s="23" t="s">
        <v>57</v>
      </c>
      <c r="D10" s="23"/>
    </row>
    <row r="11" spans="1:4">
      <c r="A11" s="1"/>
      <c r="C11" s="23" t="s">
        <v>124</v>
      </c>
      <c r="D11" s="23"/>
    </row>
    <row r="12" spans="1:4">
      <c r="A12" s="1"/>
      <c r="C12" s="18"/>
      <c r="D12" s="18"/>
    </row>
    <row r="13" spans="1:4" ht="40.15" customHeight="1" thickBot="1">
      <c r="A13" s="28" t="s">
        <v>84</v>
      </c>
      <c r="B13" s="28"/>
      <c r="C13" s="28"/>
      <c r="D13" s="28"/>
    </row>
    <row r="14" spans="1:4" ht="22.5" customHeight="1">
      <c r="A14" s="24" t="s">
        <v>2</v>
      </c>
      <c r="B14" s="26" t="s">
        <v>5</v>
      </c>
      <c r="C14" s="26" t="s">
        <v>6</v>
      </c>
      <c r="D14" s="26" t="s">
        <v>39</v>
      </c>
    </row>
    <row r="15" spans="1:4" ht="2.25" customHeight="1" thickBot="1">
      <c r="A15" s="25"/>
      <c r="B15" s="27"/>
      <c r="C15" s="27"/>
      <c r="D15" s="27"/>
    </row>
    <row r="16" spans="1:4" ht="22.5" customHeight="1" thickBot="1">
      <c r="A16" s="11" t="s">
        <v>27</v>
      </c>
      <c r="B16" s="12"/>
      <c r="C16" s="12"/>
      <c r="D16" s="14">
        <f>SUM(D17++D21)</f>
        <v>3675130</v>
      </c>
    </row>
    <row r="17" spans="1:4" ht="46.9" customHeight="1" thickBot="1">
      <c r="A17" s="16" t="s">
        <v>68</v>
      </c>
      <c r="B17" s="21" t="s">
        <v>50</v>
      </c>
      <c r="C17" s="21"/>
      <c r="D17" s="6">
        <f>SUM(D18)</f>
        <v>300000</v>
      </c>
    </row>
    <row r="18" spans="1:4" ht="24.75" customHeight="1" thickBot="1">
      <c r="A18" s="5" t="s">
        <v>60</v>
      </c>
      <c r="B18" s="4" t="s">
        <v>51</v>
      </c>
      <c r="C18" s="4"/>
      <c r="D18" s="7">
        <v>300000</v>
      </c>
    </row>
    <row r="19" spans="1:4" ht="28.5" customHeight="1" thickBot="1">
      <c r="A19" s="5" t="s">
        <v>17</v>
      </c>
      <c r="B19" s="4" t="s">
        <v>51</v>
      </c>
      <c r="C19" s="4">
        <v>200</v>
      </c>
      <c r="D19" s="7">
        <v>300000</v>
      </c>
    </row>
    <row r="20" spans="1:4" ht="27.6" customHeight="1" thickBot="1">
      <c r="A20" s="5" t="s">
        <v>14</v>
      </c>
      <c r="B20" s="4" t="s">
        <v>51</v>
      </c>
      <c r="C20" s="4">
        <v>240</v>
      </c>
      <c r="D20" s="7">
        <v>300000</v>
      </c>
    </row>
    <row r="21" spans="1:4" ht="23.25" customHeight="1" thickBot="1">
      <c r="A21" s="16" t="s">
        <v>37</v>
      </c>
      <c r="B21" s="19" t="s">
        <v>52</v>
      </c>
      <c r="C21" s="19"/>
      <c r="D21" s="20">
        <f>D22+D25+D28+D31+D34+D37+D44</f>
        <v>3375130</v>
      </c>
    </row>
    <row r="22" spans="1:4" ht="19.5" customHeight="1" thickBot="1">
      <c r="A22" s="8" t="s">
        <v>21</v>
      </c>
      <c r="B22" s="10" t="s">
        <v>53</v>
      </c>
      <c r="C22" s="10"/>
      <c r="D22" s="9">
        <f>D23</f>
        <v>1050000</v>
      </c>
    </row>
    <row r="23" spans="1:4" ht="22.5" customHeight="1" thickBot="1">
      <c r="A23" s="8" t="s">
        <v>17</v>
      </c>
      <c r="B23" s="10" t="s">
        <v>53</v>
      </c>
      <c r="C23" s="10">
        <v>200</v>
      </c>
      <c r="D23" s="9">
        <f>D24</f>
        <v>1050000</v>
      </c>
    </row>
    <row r="24" spans="1:4" ht="22.5" customHeight="1" thickBot="1">
      <c r="A24" s="8" t="s">
        <v>28</v>
      </c>
      <c r="B24" s="10" t="s">
        <v>53</v>
      </c>
      <c r="C24" s="10">
        <v>240</v>
      </c>
      <c r="D24" s="9">
        <f>800000+250000</f>
        <v>1050000</v>
      </c>
    </row>
    <row r="25" spans="1:4" ht="18" customHeight="1" thickBot="1">
      <c r="A25" s="8" t="s">
        <v>22</v>
      </c>
      <c r="B25" s="10" t="s">
        <v>54</v>
      </c>
      <c r="C25" s="10"/>
      <c r="D25" s="9">
        <f>D26</f>
        <v>447135</v>
      </c>
    </row>
    <row r="26" spans="1:4" ht="25.5" customHeight="1" thickBot="1">
      <c r="A26" s="8" t="s">
        <v>17</v>
      </c>
      <c r="B26" s="10" t="s">
        <v>54</v>
      </c>
      <c r="C26" s="10">
        <v>200</v>
      </c>
      <c r="D26" s="9">
        <f>D27</f>
        <v>447135</v>
      </c>
    </row>
    <row r="27" spans="1:4" ht="23.25" customHeight="1" thickBot="1">
      <c r="A27" s="8" t="s">
        <v>28</v>
      </c>
      <c r="B27" s="10" t="s">
        <v>54</v>
      </c>
      <c r="C27" s="10">
        <v>240</v>
      </c>
      <c r="D27" s="9">
        <f>332135+15000+100000</f>
        <v>447135</v>
      </c>
    </row>
    <row r="28" spans="1:4" ht="34.5" customHeight="1" thickBot="1">
      <c r="A28" s="8" t="s">
        <v>69</v>
      </c>
      <c r="B28" s="10" t="s">
        <v>62</v>
      </c>
      <c r="C28" s="10"/>
      <c r="D28" s="9">
        <f>D29</f>
        <v>300000</v>
      </c>
    </row>
    <row r="29" spans="1:4" ht="26.25" customHeight="1" thickBot="1">
      <c r="A29" s="8" t="s">
        <v>17</v>
      </c>
      <c r="B29" s="10" t="s">
        <v>62</v>
      </c>
      <c r="C29" s="10">
        <v>200</v>
      </c>
      <c r="D29" s="9">
        <f>D30</f>
        <v>300000</v>
      </c>
    </row>
    <row r="30" spans="1:4" ht="23.25" customHeight="1" thickBot="1">
      <c r="A30" s="8" t="s">
        <v>28</v>
      </c>
      <c r="B30" s="10" t="s">
        <v>62</v>
      </c>
      <c r="C30" s="10">
        <v>240</v>
      </c>
      <c r="D30" s="9">
        <f>400000-100000</f>
        <v>300000</v>
      </c>
    </row>
    <row r="31" spans="1:4" ht="23.25" customHeight="1" thickBot="1">
      <c r="A31" s="8" t="s">
        <v>70</v>
      </c>
      <c r="B31" s="10" t="s">
        <v>86</v>
      </c>
      <c r="C31" s="10"/>
      <c r="D31" s="9">
        <f>D32</f>
        <v>73890</v>
      </c>
    </row>
    <row r="32" spans="1:4" ht="23.25" customHeight="1" thickBot="1">
      <c r="A32" s="8" t="s">
        <v>17</v>
      </c>
      <c r="B32" s="10" t="s">
        <v>86</v>
      </c>
      <c r="C32" s="10">
        <v>200</v>
      </c>
      <c r="D32" s="9">
        <f>D33</f>
        <v>73890</v>
      </c>
    </row>
    <row r="33" spans="1:4" ht="23.25" customHeight="1" thickBot="1">
      <c r="A33" s="8" t="s">
        <v>28</v>
      </c>
      <c r="B33" s="10" t="s">
        <v>86</v>
      </c>
      <c r="C33" s="10">
        <v>240</v>
      </c>
      <c r="D33" s="9">
        <v>73890</v>
      </c>
    </row>
    <row r="34" spans="1:4" ht="36.75" customHeight="1" thickBot="1">
      <c r="A34" s="8" t="s">
        <v>71</v>
      </c>
      <c r="B34" s="10" t="s">
        <v>87</v>
      </c>
      <c r="C34" s="10"/>
      <c r="D34" s="9">
        <f>D35</f>
        <v>24605</v>
      </c>
    </row>
    <row r="35" spans="1:4" ht="23.25" customHeight="1" thickBot="1">
      <c r="A35" s="8" t="s">
        <v>17</v>
      </c>
      <c r="B35" s="10" t="s">
        <v>87</v>
      </c>
      <c r="C35" s="10">
        <v>200</v>
      </c>
      <c r="D35" s="9">
        <f>D36</f>
        <v>24605</v>
      </c>
    </row>
    <row r="36" spans="1:4" ht="23.25" customHeight="1" thickBot="1">
      <c r="A36" s="8" t="s">
        <v>28</v>
      </c>
      <c r="B36" s="10" t="s">
        <v>87</v>
      </c>
      <c r="C36" s="10">
        <v>240</v>
      </c>
      <c r="D36" s="9">
        <v>24605</v>
      </c>
    </row>
    <row r="37" spans="1:4" ht="23.25" customHeight="1" thickBot="1">
      <c r="A37" s="8" t="s">
        <v>105</v>
      </c>
      <c r="B37" s="10" t="s">
        <v>106</v>
      </c>
      <c r="C37" s="10"/>
      <c r="D37" s="9">
        <f>D38+D41</f>
        <v>986333.33</v>
      </c>
    </row>
    <row r="38" spans="1:4" ht="23.25" customHeight="1" thickBot="1">
      <c r="A38" s="8" t="s">
        <v>107</v>
      </c>
      <c r="B38" s="10" t="s">
        <v>108</v>
      </c>
      <c r="C38" s="10"/>
      <c r="D38" s="9">
        <f>D39</f>
        <v>979000</v>
      </c>
    </row>
    <row r="39" spans="1:4" ht="23.25" customHeight="1" thickBot="1">
      <c r="A39" s="8" t="s">
        <v>17</v>
      </c>
      <c r="B39" s="10" t="s">
        <v>108</v>
      </c>
      <c r="C39" s="10">
        <v>200</v>
      </c>
      <c r="D39" s="9">
        <f>D40</f>
        <v>979000</v>
      </c>
    </row>
    <row r="40" spans="1:4" ht="23.25" customHeight="1" thickBot="1">
      <c r="A40" s="8" t="s">
        <v>28</v>
      </c>
      <c r="B40" s="10" t="s">
        <v>108</v>
      </c>
      <c r="C40" s="10">
        <v>240</v>
      </c>
      <c r="D40" s="9">
        <v>979000</v>
      </c>
    </row>
    <row r="41" spans="1:4" ht="36" customHeight="1" thickBot="1">
      <c r="A41" s="8" t="s">
        <v>114</v>
      </c>
      <c r="B41" s="10" t="s">
        <v>115</v>
      </c>
      <c r="C41" s="10"/>
      <c r="D41" s="9">
        <f>D42</f>
        <v>7333.33</v>
      </c>
    </row>
    <row r="42" spans="1:4" ht="23.25" customHeight="1" thickBot="1">
      <c r="A42" s="8" t="s">
        <v>17</v>
      </c>
      <c r="B42" s="10" t="s">
        <v>115</v>
      </c>
      <c r="C42" s="10">
        <v>200</v>
      </c>
      <c r="D42" s="9">
        <f>D43</f>
        <v>7333.33</v>
      </c>
    </row>
    <row r="43" spans="1:4" ht="23.25" customHeight="1" thickBot="1">
      <c r="A43" s="8" t="s">
        <v>28</v>
      </c>
      <c r="B43" s="10" t="s">
        <v>115</v>
      </c>
      <c r="C43" s="10">
        <v>240</v>
      </c>
      <c r="D43" s="9">
        <v>7333.33</v>
      </c>
    </row>
    <row r="44" spans="1:4" ht="23.25" customHeight="1" thickBot="1">
      <c r="A44" s="8" t="s">
        <v>109</v>
      </c>
      <c r="B44" s="10" t="s">
        <v>110</v>
      </c>
      <c r="C44" s="10"/>
      <c r="D44" s="9">
        <f>D45+D48</f>
        <v>493166.67</v>
      </c>
    </row>
    <row r="45" spans="1:4" ht="23.25" customHeight="1" thickBot="1">
      <c r="A45" s="8" t="s">
        <v>112</v>
      </c>
      <c r="B45" s="10" t="s">
        <v>111</v>
      </c>
      <c r="C45" s="10"/>
      <c r="D45" s="9">
        <f>D46</f>
        <v>489500</v>
      </c>
    </row>
    <row r="46" spans="1:4" ht="23.25" customHeight="1" thickBot="1">
      <c r="A46" s="8" t="s">
        <v>17</v>
      </c>
      <c r="B46" s="10" t="s">
        <v>111</v>
      </c>
      <c r="C46" s="10">
        <v>200</v>
      </c>
      <c r="D46" s="9">
        <f>D47</f>
        <v>489500</v>
      </c>
    </row>
    <row r="47" spans="1:4" ht="23.25" customHeight="1" thickBot="1">
      <c r="A47" s="8" t="s">
        <v>28</v>
      </c>
      <c r="B47" s="10" t="s">
        <v>111</v>
      </c>
      <c r="C47" s="10">
        <v>240</v>
      </c>
      <c r="D47" s="9">
        <v>489500</v>
      </c>
    </row>
    <row r="48" spans="1:4" ht="35.25" customHeight="1" thickBot="1">
      <c r="A48" s="8" t="s">
        <v>116</v>
      </c>
      <c r="B48" s="10" t="s">
        <v>113</v>
      </c>
      <c r="C48" s="10"/>
      <c r="D48" s="9">
        <f>D49</f>
        <v>3666.67</v>
      </c>
    </row>
    <row r="49" spans="1:4" ht="23.25" customHeight="1" thickBot="1">
      <c r="A49" s="8" t="s">
        <v>17</v>
      </c>
      <c r="B49" s="10" t="s">
        <v>113</v>
      </c>
      <c r="C49" s="10">
        <v>200</v>
      </c>
      <c r="D49" s="9">
        <f>D50</f>
        <v>3666.67</v>
      </c>
    </row>
    <row r="50" spans="1:4" ht="23.25" customHeight="1" thickBot="1">
      <c r="A50" s="8" t="s">
        <v>28</v>
      </c>
      <c r="B50" s="10" t="s">
        <v>113</v>
      </c>
      <c r="C50" s="10">
        <v>240</v>
      </c>
      <c r="D50" s="9">
        <v>3666.67</v>
      </c>
    </row>
    <row r="51" spans="1:4" ht="23.25" customHeight="1" thickBot="1">
      <c r="A51" s="11" t="s">
        <v>30</v>
      </c>
      <c r="B51" s="12"/>
      <c r="C51" s="13"/>
      <c r="D51" s="14">
        <f>SUM(D52+D56+D64+D73+D77+D81+D101+D104+D107+D126+D118+D86+D90+D94+D114)</f>
        <v>5871906.3099999996</v>
      </c>
    </row>
    <row r="52" spans="1:4" ht="22.5" customHeight="1" thickBot="1">
      <c r="A52" s="8" t="s">
        <v>85</v>
      </c>
      <c r="B52" s="10" t="s">
        <v>40</v>
      </c>
      <c r="C52" s="15"/>
      <c r="D52" s="9">
        <v>745573</v>
      </c>
    </row>
    <row r="53" spans="1:4" ht="22.9" customHeight="1" thickBot="1">
      <c r="A53" s="5" t="s">
        <v>7</v>
      </c>
      <c r="B53" s="4" t="s">
        <v>55</v>
      </c>
      <c r="C53" s="2"/>
      <c r="D53" s="7">
        <v>745573</v>
      </c>
    </row>
    <row r="54" spans="1:4" ht="56.45" customHeight="1" thickBot="1">
      <c r="A54" s="5" t="s">
        <v>9</v>
      </c>
      <c r="B54" s="4" t="s">
        <v>55</v>
      </c>
      <c r="C54" s="4">
        <v>100</v>
      </c>
      <c r="D54" s="7">
        <v>745573</v>
      </c>
    </row>
    <row r="55" spans="1:4" ht="27.75" customHeight="1" thickBot="1">
      <c r="A55" s="5" t="s">
        <v>10</v>
      </c>
      <c r="B55" s="4" t="s">
        <v>61</v>
      </c>
      <c r="C55" s="4">
        <v>120</v>
      </c>
      <c r="D55" s="7">
        <v>745573</v>
      </c>
    </row>
    <row r="56" spans="1:4" ht="26.25" customHeight="1" thickBot="1">
      <c r="A56" s="8" t="s">
        <v>31</v>
      </c>
      <c r="B56" s="10" t="s">
        <v>41</v>
      </c>
      <c r="C56" s="15"/>
      <c r="D56" s="9">
        <f>SUM(D57+D60)</f>
        <v>216127</v>
      </c>
    </row>
    <row r="57" spans="1:4" ht="22.5" customHeight="1" thickBot="1">
      <c r="A57" s="5" t="s">
        <v>11</v>
      </c>
      <c r="B57" s="4" t="s">
        <v>42</v>
      </c>
      <c r="C57" s="2"/>
      <c r="D57" s="7">
        <v>213127</v>
      </c>
    </row>
    <row r="58" spans="1:4" ht="60.75" customHeight="1" thickBot="1">
      <c r="A58" s="5" t="s">
        <v>9</v>
      </c>
      <c r="B58" s="4" t="s">
        <v>42</v>
      </c>
      <c r="C58" s="4">
        <v>100</v>
      </c>
      <c r="D58" s="7">
        <v>213127</v>
      </c>
    </row>
    <row r="59" spans="1:4" ht="30.6" customHeight="1" thickBot="1">
      <c r="A59" s="5" t="s">
        <v>10</v>
      </c>
      <c r="B59" s="4" t="s">
        <v>42</v>
      </c>
      <c r="C59" s="4">
        <v>120</v>
      </c>
      <c r="D59" s="7">
        <v>213127</v>
      </c>
    </row>
    <row r="60" spans="1:4" ht="21.75" customHeight="1" thickBot="1">
      <c r="A60" s="5" t="s">
        <v>12</v>
      </c>
      <c r="B60" s="4" t="s">
        <v>43</v>
      </c>
      <c r="C60" s="2"/>
      <c r="D60" s="7">
        <v>3000</v>
      </c>
    </row>
    <row r="61" spans="1:4" ht="22.5" customHeight="1" thickBot="1">
      <c r="A61" s="5" t="s">
        <v>8</v>
      </c>
      <c r="B61" s="4" t="s">
        <v>44</v>
      </c>
      <c r="C61" s="2"/>
      <c r="D61" s="7">
        <v>3000</v>
      </c>
    </row>
    <row r="62" spans="1:4" ht="22.5" customHeight="1" thickBot="1">
      <c r="A62" s="5" t="s">
        <v>13</v>
      </c>
      <c r="B62" s="4" t="s">
        <v>44</v>
      </c>
      <c r="C62" s="4">
        <v>200</v>
      </c>
      <c r="D62" s="7">
        <v>3000</v>
      </c>
    </row>
    <row r="63" spans="1:4" ht="33.75" customHeight="1" thickBot="1">
      <c r="A63" s="5" t="s">
        <v>29</v>
      </c>
      <c r="B63" s="4" t="s">
        <v>44</v>
      </c>
      <c r="C63" s="4">
        <v>240</v>
      </c>
      <c r="D63" s="7">
        <v>3000</v>
      </c>
    </row>
    <row r="64" spans="1:4" ht="22.5" customHeight="1" thickBot="1">
      <c r="A64" s="8" t="s">
        <v>32</v>
      </c>
      <c r="B64" s="10" t="s">
        <v>45</v>
      </c>
      <c r="C64" s="15"/>
      <c r="D64" s="9">
        <f>SUM(D65)</f>
        <v>2747365</v>
      </c>
    </row>
    <row r="65" spans="1:4" ht="23.25" customHeight="1" thickBot="1">
      <c r="A65" s="5" t="s">
        <v>8</v>
      </c>
      <c r="B65" s="4" t="s">
        <v>45</v>
      </c>
      <c r="C65" s="2"/>
      <c r="D65" s="7">
        <f>D66</f>
        <v>2747365</v>
      </c>
    </row>
    <row r="66" spans="1:4" ht="46.9" customHeight="1" thickBot="1">
      <c r="A66" s="5" t="s">
        <v>15</v>
      </c>
      <c r="B66" s="4" t="s">
        <v>45</v>
      </c>
      <c r="C66" s="4">
        <v>100</v>
      </c>
      <c r="D66" s="7">
        <v>2747365</v>
      </c>
    </row>
    <row r="67" spans="1:4" ht="27" customHeight="1" thickBot="1">
      <c r="A67" s="5" t="s">
        <v>16</v>
      </c>
      <c r="B67" s="4" t="s">
        <v>45</v>
      </c>
      <c r="C67" s="4">
        <v>120</v>
      </c>
      <c r="D67" s="7">
        <v>2684865</v>
      </c>
    </row>
    <row r="68" spans="1:4" ht="23.45" customHeight="1" thickBot="1">
      <c r="A68" s="5" t="s">
        <v>17</v>
      </c>
      <c r="B68" s="4" t="s">
        <v>45</v>
      </c>
      <c r="C68" s="4">
        <v>200</v>
      </c>
      <c r="D68" s="7">
        <v>377000</v>
      </c>
    </row>
    <row r="69" spans="1:4" ht="26.45" customHeight="1" thickBot="1">
      <c r="A69" s="5" t="s">
        <v>14</v>
      </c>
      <c r="B69" s="4" t="s">
        <v>45</v>
      </c>
      <c r="C69" s="4">
        <v>240</v>
      </c>
      <c r="D69" s="7">
        <v>377000</v>
      </c>
    </row>
    <row r="70" spans="1:4" ht="24.75" customHeight="1" thickBot="1">
      <c r="A70" s="5" t="s">
        <v>33</v>
      </c>
      <c r="B70" s="4" t="s">
        <v>46</v>
      </c>
      <c r="C70" s="4"/>
      <c r="D70" s="7">
        <v>62500</v>
      </c>
    </row>
    <row r="71" spans="1:4" ht="26.45" customHeight="1" thickBot="1">
      <c r="A71" s="5" t="s">
        <v>17</v>
      </c>
      <c r="B71" s="4" t="s">
        <v>46</v>
      </c>
      <c r="C71" s="4">
        <v>200</v>
      </c>
      <c r="D71" s="7">
        <v>62500</v>
      </c>
    </row>
    <row r="72" spans="1:4" ht="26.45" customHeight="1" thickBot="1">
      <c r="A72" s="5" t="s">
        <v>28</v>
      </c>
      <c r="B72" s="4" t="s">
        <v>46</v>
      </c>
      <c r="C72" s="4">
        <v>240</v>
      </c>
      <c r="D72" s="7">
        <v>62500</v>
      </c>
    </row>
    <row r="73" spans="1:4" ht="18.75" customHeight="1" thickBot="1">
      <c r="A73" s="8" t="s">
        <v>34</v>
      </c>
      <c r="B73" s="10" t="s">
        <v>47</v>
      </c>
      <c r="C73" s="15"/>
      <c r="D73" s="9">
        <v>15000</v>
      </c>
    </row>
    <row r="74" spans="1:4" ht="23.25" customHeight="1" thickBot="1">
      <c r="A74" s="5" t="s">
        <v>18</v>
      </c>
      <c r="B74" s="4" t="s">
        <v>48</v>
      </c>
      <c r="C74" s="2"/>
      <c r="D74" s="7">
        <v>15000</v>
      </c>
    </row>
    <row r="75" spans="1:4" ht="20.25" customHeight="1" thickBot="1">
      <c r="A75" s="5" t="s">
        <v>19</v>
      </c>
      <c r="B75" s="4" t="s">
        <v>48</v>
      </c>
      <c r="C75" s="4">
        <v>800</v>
      </c>
      <c r="D75" s="7">
        <v>15000</v>
      </c>
    </row>
    <row r="76" spans="1:4" ht="15.75" thickBot="1">
      <c r="A76" s="5" t="s">
        <v>3</v>
      </c>
      <c r="B76" s="4" t="s">
        <v>48</v>
      </c>
      <c r="C76" s="4">
        <v>870</v>
      </c>
      <c r="D76" s="7">
        <v>15000</v>
      </c>
    </row>
    <row r="77" spans="1:4" ht="13.9" customHeight="1" thickBot="1">
      <c r="A77" s="5" t="s">
        <v>4</v>
      </c>
      <c r="B77" s="4" t="s">
        <v>58</v>
      </c>
      <c r="C77" s="4"/>
      <c r="D77" s="7">
        <f>D78</f>
        <v>70000</v>
      </c>
    </row>
    <row r="78" spans="1:4" ht="36" customHeight="1" thickBot="1">
      <c r="A78" s="5" t="s">
        <v>20</v>
      </c>
      <c r="B78" s="4" t="s">
        <v>59</v>
      </c>
      <c r="C78" s="4"/>
      <c r="D78" s="7">
        <v>70000</v>
      </c>
    </row>
    <row r="79" spans="1:4" ht="24.75" customHeight="1" thickBot="1">
      <c r="A79" s="5" t="s">
        <v>17</v>
      </c>
      <c r="B79" s="4" t="s">
        <v>59</v>
      </c>
      <c r="C79" s="4">
        <v>200</v>
      </c>
      <c r="D79" s="7">
        <v>70000</v>
      </c>
    </row>
    <row r="80" spans="1:4" ht="25.5" customHeight="1" thickBot="1">
      <c r="A80" s="5" t="s">
        <v>14</v>
      </c>
      <c r="B80" s="4" t="s">
        <v>59</v>
      </c>
      <c r="C80" s="4">
        <v>240</v>
      </c>
      <c r="D80" s="7">
        <v>70000</v>
      </c>
    </row>
    <row r="81" spans="1:4" ht="34.15" customHeight="1" thickBot="1">
      <c r="A81" s="5" t="s">
        <v>35</v>
      </c>
      <c r="B81" s="4" t="s">
        <v>49</v>
      </c>
      <c r="C81" s="2"/>
      <c r="D81" s="7">
        <f>SUM(D82+D84)</f>
        <v>276800</v>
      </c>
    </row>
    <row r="82" spans="1:4" ht="59.25" customHeight="1" thickBot="1">
      <c r="A82" s="5" t="s">
        <v>9</v>
      </c>
      <c r="B82" s="4" t="s">
        <v>49</v>
      </c>
      <c r="C82" s="4">
        <v>100</v>
      </c>
      <c r="D82" s="7">
        <v>256800</v>
      </c>
    </row>
    <row r="83" spans="1:4" ht="22.5" customHeight="1" thickBot="1">
      <c r="A83" s="5" t="s">
        <v>10</v>
      </c>
      <c r="B83" s="4" t="s">
        <v>49</v>
      </c>
      <c r="C83" s="4">
        <v>120</v>
      </c>
      <c r="D83" s="7">
        <v>256800</v>
      </c>
    </row>
    <row r="84" spans="1:4" ht="22.5" customHeight="1" thickBot="1">
      <c r="A84" s="5" t="s">
        <v>17</v>
      </c>
      <c r="B84" s="4" t="s">
        <v>49</v>
      </c>
      <c r="C84" s="4">
        <v>200</v>
      </c>
      <c r="D84" s="7">
        <v>20000</v>
      </c>
    </row>
    <row r="85" spans="1:4" ht="26.45" customHeight="1" thickBot="1">
      <c r="A85" s="5" t="s">
        <v>28</v>
      </c>
      <c r="B85" s="4" t="s">
        <v>49</v>
      </c>
      <c r="C85" s="4">
        <v>240</v>
      </c>
      <c r="D85" s="7">
        <v>20000</v>
      </c>
    </row>
    <row r="86" spans="1:4" ht="26.45" customHeight="1" thickBot="1">
      <c r="A86" s="5" t="s">
        <v>97</v>
      </c>
      <c r="B86" s="4" t="s">
        <v>98</v>
      </c>
      <c r="C86" s="4"/>
      <c r="D86" s="7">
        <f>D87</f>
        <v>278141.31</v>
      </c>
    </row>
    <row r="87" spans="1:4" ht="23.25" customHeight="1" thickBot="1">
      <c r="A87" s="5" t="s">
        <v>95</v>
      </c>
      <c r="B87" s="4" t="s">
        <v>66</v>
      </c>
      <c r="C87" s="4"/>
      <c r="D87" s="7">
        <f>D88</f>
        <v>278141.31</v>
      </c>
    </row>
    <row r="88" spans="1:4" ht="23.25" customHeight="1" thickBot="1">
      <c r="A88" s="5" t="s">
        <v>17</v>
      </c>
      <c r="B88" s="4" t="s">
        <v>66</v>
      </c>
      <c r="C88" s="4">
        <v>200</v>
      </c>
      <c r="D88" s="7">
        <v>278141.31</v>
      </c>
    </row>
    <row r="89" spans="1:4" ht="23.25" customHeight="1" thickBot="1">
      <c r="A89" s="5" t="s">
        <v>28</v>
      </c>
      <c r="B89" s="4" t="s">
        <v>66</v>
      </c>
      <c r="C89" s="4">
        <v>240</v>
      </c>
      <c r="D89" s="7">
        <v>278141.31</v>
      </c>
    </row>
    <row r="90" spans="1:4" ht="33" customHeight="1" thickBot="1">
      <c r="A90" s="5" t="s">
        <v>102</v>
      </c>
      <c r="B90" s="4" t="s">
        <v>99</v>
      </c>
      <c r="C90" s="4"/>
      <c r="D90" s="7">
        <f>D91</f>
        <v>31000</v>
      </c>
    </row>
    <row r="91" spans="1:4" ht="50.25" customHeight="1" thickBot="1">
      <c r="A91" s="5" t="s">
        <v>100</v>
      </c>
      <c r="B91" s="4" t="s">
        <v>104</v>
      </c>
      <c r="C91" s="4"/>
      <c r="D91" s="7">
        <f>D92</f>
        <v>31000</v>
      </c>
    </row>
    <row r="92" spans="1:4" ht="23.25" customHeight="1" thickBot="1">
      <c r="A92" s="5" t="s">
        <v>17</v>
      </c>
      <c r="B92" s="4" t="s">
        <v>101</v>
      </c>
      <c r="C92" s="4">
        <v>200</v>
      </c>
      <c r="D92" s="7">
        <f>D93</f>
        <v>31000</v>
      </c>
    </row>
    <row r="93" spans="1:4" ht="23.25" customHeight="1" thickBot="1">
      <c r="A93" s="5" t="s">
        <v>28</v>
      </c>
      <c r="B93" s="4" t="s">
        <v>101</v>
      </c>
      <c r="C93" s="4">
        <v>240</v>
      </c>
      <c r="D93" s="7">
        <v>31000</v>
      </c>
    </row>
    <row r="94" spans="1:4" ht="23.25" customHeight="1" thickBot="1">
      <c r="A94" s="5" t="s">
        <v>96</v>
      </c>
      <c r="B94" s="4" t="s">
        <v>99</v>
      </c>
      <c r="C94" s="4"/>
      <c r="D94" s="7">
        <f>D95+D98</f>
        <v>651900</v>
      </c>
    </row>
    <row r="95" spans="1:4" ht="35.25" customHeight="1" thickBot="1">
      <c r="A95" s="5" t="s">
        <v>91</v>
      </c>
      <c r="B95" s="4" t="s">
        <v>103</v>
      </c>
      <c r="C95" s="4"/>
      <c r="D95" s="7">
        <f>D96</f>
        <v>633900</v>
      </c>
    </row>
    <row r="96" spans="1:4" ht="23.25" customHeight="1" thickBot="1">
      <c r="A96" s="5" t="s">
        <v>17</v>
      </c>
      <c r="B96" s="4" t="s">
        <v>92</v>
      </c>
      <c r="C96" s="4">
        <v>200</v>
      </c>
      <c r="D96" s="7">
        <f>D97</f>
        <v>633900</v>
      </c>
    </row>
    <row r="97" spans="1:7" ht="23.25" customHeight="1" thickBot="1">
      <c r="A97" s="5" t="s">
        <v>28</v>
      </c>
      <c r="B97" s="4" t="s">
        <v>92</v>
      </c>
      <c r="C97" s="4">
        <v>240</v>
      </c>
      <c r="D97" s="7">
        <v>633900</v>
      </c>
    </row>
    <row r="98" spans="1:7" ht="52.5" customHeight="1" thickBot="1">
      <c r="A98" s="5" t="s">
        <v>93</v>
      </c>
      <c r="B98" s="4" t="s">
        <v>94</v>
      </c>
      <c r="C98" s="4"/>
      <c r="D98" s="7">
        <f>D99</f>
        <v>18000</v>
      </c>
    </row>
    <row r="99" spans="1:7" ht="23.25" customHeight="1" thickBot="1">
      <c r="A99" s="5" t="s">
        <v>17</v>
      </c>
      <c r="B99" s="4" t="s">
        <v>94</v>
      </c>
      <c r="C99" s="4">
        <v>200</v>
      </c>
      <c r="D99" s="7">
        <f>D100</f>
        <v>18000</v>
      </c>
    </row>
    <row r="100" spans="1:7" ht="23.25" customHeight="1" thickBot="1">
      <c r="A100" s="5" t="s">
        <v>28</v>
      </c>
      <c r="B100" s="4" t="s">
        <v>94</v>
      </c>
      <c r="C100" s="4">
        <v>240</v>
      </c>
      <c r="D100" s="7">
        <v>18000</v>
      </c>
    </row>
    <row r="101" spans="1:7" ht="24" customHeight="1" thickBot="1">
      <c r="A101" s="5" t="s">
        <v>67</v>
      </c>
      <c r="B101" s="4" t="s">
        <v>38</v>
      </c>
      <c r="C101" s="4"/>
      <c r="D101" s="7">
        <v>50000</v>
      </c>
    </row>
    <row r="102" spans="1:7" ht="26.45" customHeight="1" thickBot="1">
      <c r="A102" s="5" t="s">
        <v>17</v>
      </c>
      <c r="B102" s="4" t="s">
        <v>38</v>
      </c>
      <c r="C102" s="4">
        <v>200</v>
      </c>
      <c r="D102" s="7">
        <v>50000</v>
      </c>
    </row>
    <row r="103" spans="1:7" ht="26.45" customHeight="1" thickBot="1">
      <c r="A103" s="5" t="s">
        <v>28</v>
      </c>
      <c r="B103" s="4" t="s">
        <v>38</v>
      </c>
      <c r="C103" s="4">
        <v>240</v>
      </c>
      <c r="D103" s="7">
        <v>50000</v>
      </c>
    </row>
    <row r="104" spans="1:7" ht="22.5" customHeight="1" thickBot="1">
      <c r="A104" s="5" t="s">
        <v>67</v>
      </c>
      <c r="B104" s="4" t="s">
        <v>63</v>
      </c>
      <c r="C104" s="4"/>
      <c r="D104" s="7">
        <f>D105</f>
        <v>280000</v>
      </c>
    </row>
    <row r="105" spans="1:7" ht="20.25" customHeight="1" thickBot="1">
      <c r="A105" s="5" t="s">
        <v>19</v>
      </c>
      <c r="B105" s="4" t="s">
        <v>63</v>
      </c>
      <c r="C105" s="4">
        <v>800</v>
      </c>
      <c r="D105" s="7">
        <f>D106</f>
        <v>280000</v>
      </c>
    </row>
    <row r="106" spans="1:7" ht="37.5" customHeight="1" thickBot="1">
      <c r="A106" s="5" t="s">
        <v>36</v>
      </c>
      <c r="B106" s="4" t="s">
        <v>63</v>
      </c>
      <c r="C106" s="4">
        <v>810</v>
      </c>
      <c r="D106" s="7">
        <f>530000-250000</f>
        <v>280000</v>
      </c>
    </row>
    <row r="107" spans="1:7" ht="48.75" customHeight="1" thickBot="1">
      <c r="A107" s="5" t="s">
        <v>72</v>
      </c>
      <c r="B107" s="4" t="s">
        <v>73</v>
      </c>
      <c r="C107" s="4"/>
      <c r="D107" s="7">
        <f>D108+D111</f>
        <v>10000</v>
      </c>
      <c r="G107" s="17"/>
    </row>
    <row r="108" spans="1:7" ht="27.75" customHeight="1" thickBot="1">
      <c r="A108" s="5" t="s">
        <v>74</v>
      </c>
      <c r="B108" s="4" t="s">
        <v>75</v>
      </c>
      <c r="C108" s="4"/>
      <c r="D108" s="7">
        <f>D109</f>
        <v>7500</v>
      </c>
      <c r="G108" s="17"/>
    </row>
    <row r="109" spans="1:7" ht="29.25" customHeight="1" thickBot="1">
      <c r="A109" s="5" t="s">
        <v>17</v>
      </c>
      <c r="B109" s="4" t="s">
        <v>75</v>
      </c>
      <c r="C109" s="4">
        <v>200</v>
      </c>
      <c r="D109" s="7">
        <v>7500</v>
      </c>
      <c r="G109" s="17"/>
    </row>
    <row r="110" spans="1:7" ht="25.15" customHeight="1" thickBot="1">
      <c r="A110" s="5" t="s">
        <v>14</v>
      </c>
      <c r="B110" s="4" t="s">
        <v>75</v>
      </c>
      <c r="C110" s="4">
        <v>240</v>
      </c>
      <c r="D110" s="7">
        <v>7500</v>
      </c>
      <c r="G110" s="17"/>
    </row>
    <row r="111" spans="1:7" ht="29.25" customHeight="1" thickBot="1">
      <c r="A111" s="5" t="s">
        <v>76</v>
      </c>
      <c r="B111" s="4" t="s">
        <v>77</v>
      </c>
      <c r="C111" s="4"/>
      <c r="D111" s="7">
        <f>D112</f>
        <v>2500</v>
      </c>
      <c r="G111" s="17"/>
    </row>
    <row r="112" spans="1:7" ht="27.75" customHeight="1" thickBot="1">
      <c r="A112" s="8" t="s">
        <v>17</v>
      </c>
      <c r="B112" s="10" t="s">
        <v>77</v>
      </c>
      <c r="C112" s="10">
        <v>200</v>
      </c>
      <c r="D112" s="9">
        <f>D113</f>
        <v>2500</v>
      </c>
      <c r="G112" s="17"/>
    </row>
    <row r="113" spans="1:7" ht="29.25" customHeight="1" thickBot="1">
      <c r="A113" s="5" t="s">
        <v>14</v>
      </c>
      <c r="B113" s="4" t="s">
        <v>77</v>
      </c>
      <c r="C113" s="4">
        <v>240</v>
      </c>
      <c r="D113" s="7">
        <v>2500</v>
      </c>
      <c r="G113" s="17"/>
    </row>
    <row r="114" spans="1:7" ht="24" customHeight="1" thickBot="1">
      <c r="A114" s="5" t="s">
        <v>119</v>
      </c>
      <c r="B114" s="4" t="s">
        <v>120</v>
      </c>
      <c r="C114" s="4"/>
      <c r="D114" s="7">
        <f>D115</f>
        <v>15000</v>
      </c>
      <c r="G114" s="17"/>
    </row>
    <row r="115" spans="1:7" ht="29.25" customHeight="1" thickBot="1">
      <c r="A115" s="5" t="s">
        <v>117</v>
      </c>
      <c r="B115" s="4" t="s">
        <v>118</v>
      </c>
      <c r="C115" s="4"/>
      <c r="D115" s="7">
        <f>D116</f>
        <v>15000</v>
      </c>
      <c r="G115" s="17"/>
    </row>
    <row r="116" spans="1:7" ht="29.25" customHeight="1" thickBot="1">
      <c r="A116" s="8" t="s">
        <v>17</v>
      </c>
      <c r="B116" s="4" t="s">
        <v>118</v>
      </c>
      <c r="C116" s="10">
        <v>200</v>
      </c>
      <c r="D116" s="9">
        <f>D117</f>
        <v>15000</v>
      </c>
      <c r="G116" s="17"/>
    </row>
    <row r="117" spans="1:7" ht="29.25" customHeight="1" thickBot="1">
      <c r="A117" s="5" t="s">
        <v>14</v>
      </c>
      <c r="B117" s="4" t="s">
        <v>118</v>
      </c>
      <c r="C117" s="4">
        <v>240</v>
      </c>
      <c r="D117" s="7">
        <v>15000</v>
      </c>
      <c r="G117" s="17"/>
    </row>
    <row r="118" spans="1:7" ht="29.25" customHeight="1" thickBot="1">
      <c r="A118" s="5" t="s">
        <v>122</v>
      </c>
      <c r="B118" s="4" t="s">
        <v>121</v>
      </c>
      <c r="C118" s="4"/>
      <c r="D118" s="7">
        <f>D119</f>
        <v>85000</v>
      </c>
      <c r="G118" s="17"/>
    </row>
    <row r="119" spans="1:7" ht="27.75" customHeight="1" thickBot="1">
      <c r="A119" s="5" t="s">
        <v>79</v>
      </c>
      <c r="B119" s="4" t="s">
        <v>90</v>
      </c>
      <c r="C119" s="4"/>
      <c r="D119" s="7">
        <f>D120</f>
        <v>85000</v>
      </c>
      <c r="G119" s="17"/>
    </row>
    <row r="120" spans="1:7" ht="35.25" customHeight="1" thickBot="1">
      <c r="A120" s="5" t="s">
        <v>23</v>
      </c>
      <c r="B120" s="4" t="s">
        <v>82</v>
      </c>
      <c r="C120" s="4"/>
      <c r="D120" s="7">
        <f>D121</f>
        <v>85000</v>
      </c>
      <c r="G120" s="17"/>
    </row>
    <row r="121" spans="1:7" ht="27.75" customHeight="1" thickBot="1">
      <c r="A121" s="5" t="s">
        <v>24</v>
      </c>
      <c r="B121" s="4" t="s">
        <v>82</v>
      </c>
      <c r="C121" s="4">
        <v>300</v>
      </c>
      <c r="D121" s="7">
        <f>D122</f>
        <v>85000</v>
      </c>
      <c r="G121" s="17"/>
    </row>
    <row r="122" spans="1:7" ht="30" customHeight="1" thickBot="1">
      <c r="A122" s="5" t="s">
        <v>80</v>
      </c>
      <c r="B122" s="4" t="s">
        <v>82</v>
      </c>
      <c r="C122" s="4">
        <v>320</v>
      </c>
      <c r="D122" s="7">
        <v>85000</v>
      </c>
      <c r="G122" s="17"/>
    </row>
    <row r="123" spans="1:7" ht="27.75" customHeight="1" thickBot="1">
      <c r="A123" s="5" t="s">
        <v>123</v>
      </c>
      <c r="B123" s="4" t="s">
        <v>64</v>
      </c>
      <c r="C123" s="4"/>
      <c r="D123" s="7">
        <f>D124</f>
        <v>400000</v>
      </c>
      <c r="G123" s="17"/>
    </row>
    <row r="124" spans="1:7" ht="18.75" customHeight="1" thickBot="1">
      <c r="A124" s="5" t="s">
        <v>81</v>
      </c>
      <c r="B124" s="4" t="s">
        <v>83</v>
      </c>
      <c r="C124" s="4"/>
      <c r="D124" s="7">
        <f>D125</f>
        <v>400000</v>
      </c>
      <c r="G124" s="17"/>
    </row>
    <row r="125" spans="1:7" ht="25.5" customHeight="1" thickBot="1">
      <c r="A125" s="5" t="s">
        <v>25</v>
      </c>
      <c r="B125" s="4" t="s">
        <v>65</v>
      </c>
      <c r="C125" s="4"/>
      <c r="D125" s="7">
        <f>D126</f>
        <v>400000</v>
      </c>
      <c r="G125" s="17"/>
    </row>
    <row r="126" spans="1:7" ht="16.899999999999999" customHeight="1" thickBot="1">
      <c r="A126" s="5" t="s">
        <v>26</v>
      </c>
      <c r="B126" s="4" t="s">
        <v>65</v>
      </c>
      <c r="C126" s="4">
        <v>500</v>
      </c>
      <c r="D126" s="7">
        <v>400000</v>
      </c>
    </row>
    <row r="127" spans="1:7" ht="18.75" customHeight="1" thickBot="1">
      <c r="A127" s="5" t="s">
        <v>1</v>
      </c>
      <c r="B127" s="4" t="s">
        <v>65</v>
      </c>
      <c r="C127" s="4">
        <v>540</v>
      </c>
      <c r="D127" s="7">
        <v>400000</v>
      </c>
    </row>
    <row r="128" spans="1:7" ht="18" customHeight="1" thickBot="1">
      <c r="A128" s="3" t="s">
        <v>78</v>
      </c>
      <c r="B128" s="4"/>
      <c r="C128" s="4"/>
      <c r="D128" s="6">
        <f>D16+D51</f>
        <v>9547036.3099999987</v>
      </c>
    </row>
    <row r="129" spans="1:1">
      <c r="A129" s="1"/>
    </row>
  </sheetData>
  <mergeCells count="15">
    <mergeCell ref="C1:D1"/>
    <mergeCell ref="C2:D2"/>
    <mergeCell ref="C3:D3"/>
    <mergeCell ref="C4:D4"/>
    <mergeCell ref="C5:D5"/>
    <mergeCell ref="A14:A15"/>
    <mergeCell ref="B14:B15"/>
    <mergeCell ref="C14:C15"/>
    <mergeCell ref="D14:D15"/>
    <mergeCell ref="A13:D13"/>
    <mergeCell ref="C7:D7"/>
    <mergeCell ref="C8:D8"/>
    <mergeCell ref="C9:D9"/>
    <mergeCell ref="C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2017-06-23T11:39:48Z</dcterms:modified>
</cp:coreProperties>
</file>